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3\Sesto in numeri 2022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G36" i="1"/>
  <c r="F36" i="1"/>
  <c r="E36" i="1"/>
  <c r="E35" i="1" l="1"/>
  <c r="F35" i="1"/>
  <c r="G35" i="1"/>
  <c r="H35" i="1"/>
  <c r="E34" i="1" l="1"/>
  <c r="F34" i="1"/>
  <c r="G34" i="1"/>
  <c r="H34" i="1"/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6" i="1" l="1"/>
  <c r="I27" i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<sst xmlns="http://schemas.openxmlformats.org/spreadsheetml/2006/main" count="8" uniqueCount="8">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</sst>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4" borderId="1" xfId="0" applyFont="1" applyFill="1" applyBorder="1" applyAlignment="1">
      <alignment horizontal="right"/>
    </xf>
    <xf numFmtId="3" fontId="3" fillId="4" borderId="1" xfId="1" applyNumberFormat="1" applyFont="1" applyFill="1" applyBorder="1" applyAlignment="1">
      <alignment horizontal="right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A2" sqref="A2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41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3">
        <f t="shared" ref="E33" si="21">D33-D32</f>
        <v>74</v>
      </c>
      <c r="F33" s="34">
        <f t="shared" ref="F33" si="22">LN(D33/D32) *1000</f>
        <v>1.4989469667704287</v>
      </c>
      <c r="G33" s="34">
        <f t="shared" ref="G33" si="23">D33/49.04</f>
        <v>1007.4429037520391</v>
      </c>
      <c r="H33" s="34">
        <f t="shared" ref="H33" si="24">(D33*100-D32*100)/D32</f>
        <v>0.15000709493016562</v>
      </c>
    </row>
    <row r="34" spans="3:8" x14ac:dyDescent="0.25">
      <c r="C34" s="22">
        <v>2020</v>
      </c>
      <c r="D34" s="23">
        <v>49095</v>
      </c>
      <c r="E34" s="35">
        <f t="shared" ref="E34" si="25">D34-D33</f>
        <v>-310</v>
      </c>
      <c r="F34" s="36">
        <f t="shared" ref="F34" si="26">LN(D34/D33) *1000</f>
        <v>-6.2944370256725648</v>
      </c>
      <c r="G34" s="36">
        <f t="shared" ref="G34" si="27">D34/49.04</f>
        <v>1001.1215334420881</v>
      </c>
      <c r="H34" s="36">
        <f t="shared" ref="H34" si="28">(D34*100-D33*100)/D33</f>
        <v>-0.6274668555814189</v>
      </c>
    </row>
    <row r="35" spans="3:8" x14ac:dyDescent="0.25">
      <c r="C35" s="37">
        <v>2021</v>
      </c>
      <c r="D35" s="38">
        <v>49059</v>
      </c>
      <c r="E35" s="39">
        <f t="shared" ref="E35:E36" si="29">D35-D34</f>
        <v>-36</v>
      </c>
      <c r="F35" s="40">
        <f t="shared" ref="F35:F36" si="30">LN(D35/D34) *1000</f>
        <v>-0.73354120289026725</v>
      </c>
      <c r="G35" s="40">
        <f t="shared" ref="G35:G36" si="31">D35/49.04</f>
        <v>1000.3874388254486</v>
      </c>
      <c r="H35" s="40">
        <f t="shared" ref="H35:H36" si="32">(D35*100-D34*100)/D34</f>
        <v>-7.3327222731439046E-2</v>
      </c>
    </row>
    <row r="36" spans="3:8" x14ac:dyDescent="0.25">
      <c r="C36" s="22">
        <v>2022</v>
      </c>
      <c r="D36" s="23">
        <v>49105</v>
      </c>
      <c r="E36" s="35">
        <f t="shared" si="29"/>
        <v>46</v>
      </c>
      <c r="F36" s="36">
        <f t="shared" si="30"/>
        <v>0.93720719137439801</v>
      </c>
      <c r="G36" s="36">
        <f t="shared" si="31"/>
        <v>1001.3254486133768</v>
      </c>
      <c r="H36" s="36">
        <f t="shared" si="32"/>
        <v>9.3764650726676044E-2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2023-03-22T08:42:47Z</dcterms:modified>
</cp:coreProperties>
</file>